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thanmelville/Documents/BCA Endurance/Training Plans/Guides/"/>
    </mc:Choice>
  </mc:AlternateContent>
  <xr:revisionPtr revIDLastSave="0" documentId="13_ncr:1_{C005594B-02EC-A541-83A4-E14530CF9864}" xr6:coauthVersionLast="47" xr6:coauthVersionMax="47" xr10:uidLastSave="{00000000-0000-0000-0000-000000000000}"/>
  <bookViews>
    <workbookView xWindow="8780" yWindow="4100" windowWidth="27640" windowHeight="16940" xr2:uid="{46910608-6F3D-E841-9CFB-B240CF348A7C}"/>
  </bookViews>
  <sheets>
    <sheet name="Pace Guide" sheetId="2" r:id="rId1"/>
    <sheet name="MARATHON" sheetId="1" r:id="rId2"/>
    <sheet name="HALF MARATH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4" l="1"/>
  <c r="E22" i="4"/>
  <c r="J21" i="4"/>
  <c r="J9" i="4" s="1"/>
  <c r="E21" i="4"/>
  <c r="J20" i="4"/>
  <c r="J8" i="4" s="1"/>
  <c r="E20" i="4"/>
  <c r="E8" i="4" s="1"/>
  <c r="E14" i="4" s="1"/>
  <c r="J19" i="4"/>
  <c r="E19" i="4"/>
  <c r="E7" i="4" s="1"/>
  <c r="E13" i="4" s="1"/>
  <c r="D16" i="4"/>
  <c r="F14" i="4"/>
  <c r="K10" i="4"/>
  <c r="J10" i="4"/>
  <c r="I10" i="4"/>
  <c r="F10" i="4"/>
  <c r="F16" i="4" s="1"/>
  <c r="E10" i="4"/>
  <c r="E16" i="4" s="1"/>
  <c r="D10" i="4"/>
  <c r="K9" i="4"/>
  <c r="I9" i="4"/>
  <c r="F9" i="4"/>
  <c r="F15" i="4" s="1"/>
  <c r="E9" i="4"/>
  <c r="E15" i="4" s="1"/>
  <c r="D9" i="4"/>
  <c r="D15" i="4" s="1"/>
  <c r="K8" i="4"/>
  <c r="I8" i="4"/>
  <c r="F8" i="4"/>
  <c r="D8" i="4"/>
  <c r="D14" i="4" s="1"/>
  <c r="K7" i="4"/>
  <c r="J7" i="4"/>
  <c r="I7" i="4"/>
  <c r="F7" i="4"/>
  <c r="F13" i="4" s="1"/>
  <c r="D7" i="4"/>
  <c r="D13" i="4" s="1"/>
  <c r="J22" i="1"/>
  <c r="J10" i="1" s="1"/>
  <c r="J21" i="1"/>
  <c r="J9" i="1" s="1"/>
  <c r="J20" i="1"/>
  <c r="J8" i="1" s="1"/>
  <c r="J19" i="1"/>
  <c r="J7" i="1" s="1"/>
  <c r="F16" i="1"/>
  <c r="D13" i="1"/>
  <c r="E20" i="1"/>
  <c r="E8" i="1" s="1"/>
  <c r="E14" i="1" s="1"/>
  <c r="E21" i="1"/>
  <c r="E9" i="1" s="1"/>
  <c r="E15" i="1" s="1"/>
  <c r="E22" i="1"/>
  <c r="E10" i="1" s="1"/>
  <c r="E16" i="1" s="1"/>
  <c r="E19" i="1"/>
  <c r="E7" i="1" s="1"/>
  <c r="E13" i="1" s="1"/>
  <c r="I8" i="1"/>
  <c r="I9" i="1"/>
  <c r="I10" i="1"/>
  <c r="K8" i="1"/>
  <c r="K9" i="1"/>
  <c r="K10" i="1"/>
  <c r="K7" i="1"/>
  <c r="I7" i="1"/>
  <c r="D7" i="1"/>
  <c r="D8" i="1"/>
  <c r="D14" i="1" s="1"/>
  <c r="D9" i="1"/>
  <c r="D15" i="1" s="1"/>
  <c r="D10" i="1"/>
  <c r="D16" i="1" s="1"/>
  <c r="F8" i="1"/>
  <c r="F14" i="1" s="1"/>
  <c r="F9" i="1"/>
  <c r="F15" i="1" s="1"/>
  <c r="F10" i="1"/>
  <c r="F7" i="1"/>
  <c r="F13" i="1" s="1"/>
</calcChain>
</file>

<file path=xl/sharedStrings.xml><?xml version="1.0" encoding="utf-8"?>
<sst xmlns="http://schemas.openxmlformats.org/spreadsheetml/2006/main" count="86" uniqueCount="20">
  <si>
    <t>Beginner</t>
  </si>
  <si>
    <t>Intermediate</t>
  </si>
  <si>
    <t>Advanced</t>
  </si>
  <si>
    <t>Elite</t>
  </si>
  <si>
    <t>Plan</t>
  </si>
  <si>
    <t>Threshold Pace =</t>
  </si>
  <si>
    <t>Threshold Heart Rate =</t>
  </si>
  <si>
    <t>min:ss</t>
  </si>
  <si>
    <t>bpm</t>
  </si>
  <si>
    <t>Percent Ranges</t>
  </si>
  <si>
    <t xml:space="preserve">Marathon Pace Calculator </t>
  </si>
  <si>
    <t>Avg</t>
  </si>
  <si>
    <t>Race Pace Ranges</t>
  </si>
  <si>
    <t>Projected Time</t>
  </si>
  <si>
    <t>The plan you are following</t>
  </si>
  <si>
    <t>Lower</t>
  </si>
  <si>
    <t>Upper</t>
  </si>
  <si>
    <t xml:space="preserve">Half Marathon Pace Calculator </t>
  </si>
  <si>
    <t>Click the tabs below to find your event.</t>
  </si>
  <si>
    <t xml:space="preserve">Pace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</si>
</sst>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9FFD5"/>
        <bgColor indexed="64"/>
      </patternFill>
    </fill>
    <fill>
      <patternFill patternType="solid">
        <fgColor rgb="FFFFFE9A"/>
        <bgColor indexed="64"/>
      </patternFill>
    </fill>
    <fill>
      <patternFill patternType="solid">
        <fgColor rgb="FFFFCF9B"/>
        <bgColor indexed="64"/>
      </patternFill>
    </fill>
    <fill>
      <patternFill patternType="solid">
        <fgColor rgb="FFFF89C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7">
    <xf numFmtId="0" fontId="0" fillId="0" borderId="0" xfId="0"/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Alignment="1">
      <alignment horizontal="center"/>
    </xf>
    <xf numFmtId="45" fontId="1" fillId="2" borderId="1" xfId="1" applyNumberFormat="1" applyAlignment="1">
      <alignment horizontal="center"/>
    </xf>
    <xf numFmtId="0" fontId="0" fillId="0" borderId="0" xfId="0" applyAlignment="1">
      <alignment horizontal="right"/>
    </xf>
    <xf numFmtId="0" fontId="3" fillId="7" borderId="3" xfId="0" applyFont="1" applyFill="1" applyBorder="1" applyAlignment="1">
      <alignment vertical="center"/>
    </xf>
    <xf numFmtId="0" fontId="0" fillId="7" borderId="4" xfId="0" applyFill="1" applyBorder="1"/>
    <xf numFmtId="0" fontId="0" fillId="7" borderId="5" xfId="0" applyFill="1" applyBorder="1"/>
    <xf numFmtId="0" fontId="1" fillId="2" borderId="1" xfId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45" fontId="0" fillId="0" borderId="6" xfId="0" applyNumberFormat="1" applyBorder="1" applyAlignment="1">
      <alignment horizontal="center"/>
    </xf>
    <xf numFmtId="45" fontId="0" fillId="0" borderId="10" xfId="0" applyNumberFormat="1" applyBorder="1" applyAlignment="1">
      <alignment horizontal="center"/>
    </xf>
    <xf numFmtId="0" fontId="0" fillId="6" borderId="11" xfId="0" applyFill="1" applyBorder="1" applyAlignment="1">
      <alignment horizontal="center"/>
    </xf>
    <xf numFmtId="45" fontId="0" fillId="0" borderId="12" xfId="0" applyNumberFormat="1" applyBorder="1" applyAlignment="1">
      <alignment horizontal="center"/>
    </xf>
    <xf numFmtId="45" fontId="0" fillId="0" borderId="13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/>
    </xf>
    <xf numFmtId="21" fontId="0" fillId="0" borderId="6" xfId="0" applyNumberFormat="1" applyBorder="1" applyAlignment="1">
      <alignment horizontal="center"/>
    </xf>
    <xf numFmtId="21" fontId="0" fillId="0" borderId="10" xfId="0" applyNumberFormat="1" applyBorder="1" applyAlignment="1">
      <alignment horizontal="center"/>
    </xf>
    <xf numFmtId="21" fontId="0" fillId="0" borderId="12" xfId="0" applyNumberFormat="1" applyBorder="1" applyAlignment="1">
      <alignment horizontal="center"/>
    </xf>
    <xf numFmtId="21" fontId="0" fillId="0" borderId="13" xfId="0" applyNumberForma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1" fontId="0" fillId="0" borderId="6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B7175-CCAC-3C41-B666-2CB27E816B36}">
  <dimension ref="B1:N3"/>
  <sheetViews>
    <sheetView tabSelected="1" zoomScale="160" zoomScaleNormal="160" workbookViewId="0">
      <selection activeCell="E7" sqref="E7"/>
    </sheetView>
  </sheetViews>
  <sheetFormatPr baseColWidth="10" defaultRowHeight="16" x14ac:dyDescent="0.2"/>
  <cols>
    <col min="1" max="1" width="3.33203125" customWidth="1"/>
  </cols>
  <sheetData>
    <row r="1" spans="2:14" ht="38" thickBot="1" x14ac:dyDescent="0.25">
      <c r="B1" s="11" t="s">
        <v>19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3" spans="2:14" x14ac:dyDescent="0.2">
      <c r="B3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62226-9A50-EA4D-91B1-78934563DD18}">
  <dimension ref="B1:P22"/>
  <sheetViews>
    <sheetView zoomScale="160" zoomScaleNormal="160" workbookViewId="0">
      <selection activeCell="B1" sqref="B1"/>
    </sheetView>
  </sheetViews>
  <sheetFormatPr baseColWidth="10" defaultRowHeight="16" x14ac:dyDescent="0.2"/>
  <cols>
    <col min="1" max="1" width="3.33203125" customWidth="1"/>
    <col min="3" max="3" width="20" customWidth="1"/>
    <col min="6" max="6" width="11.83203125" bestFit="1" customWidth="1"/>
    <col min="8" max="8" width="20" customWidth="1"/>
  </cols>
  <sheetData>
    <row r="1" spans="2:16" ht="39" customHeight="1" thickBot="1" x14ac:dyDescent="0.25">
      <c r="B1" s="11" t="s">
        <v>10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3" spans="2:16" x14ac:dyDescent="0.2">
      <c r="C3" s="10" t="s">
        <v>5</v>
      </c>
      <c r="D3" s="9">
        <v>0</v>
      </c>
      <c r="E3" t="s">
        <v>7</v>
      </c>
    </row>
    <row r="4" spans="2:16" x14ac:dyDescent="0.2">
      <c r="C4" s="10" t="s">
        <v>6</v>
      </c>
      <c r="D4" s="14">
        <v>0</v>
      </c>
      <c r="E4" t="s">
        <v>8</v>
      </c>
    </row>
    <row r="5" spans="2:16" ht="17" thickBot="1" x14ac:dyDescent="0.25"/>
    <row r="6" spans="2:16" x14ac:dyDescent="0.2">
      <c r="B6" s="36" t="s">
        <v>12</v>
      </c>
      <c r="C6" s="34" t="s">
        <v>14</v>
      </c>
      <c r="D6" s="22" t="s">
        <v>15</v>
      </c>
      <c r="E6" s="29" t="s">
        <v>11</v>
      </c>
      <c r="F6" s="23" t="s">
        <v>16</v>
      </c>
      <c r="H6" s="34" t="s">
        <v>14</v>
      </c>
      <c r="I6" s="22" t="s">
        <v>15</v>
      </c>
      <c r="J6" s="29" t="s">
        <v>11</v>
      </c>
      <c r="K6" s="23" t="s">
        <v>16</v>
      </c>
    </row>
    <row r="7" spans="2:16" x14ac:dyDescent="0.2">
      <c r="B7" s="37"/>
      <c r="C7" s="1" t="s">
        <v>0</v>
      </c>
      <c r="D7" s="17">
        <f>$D$3/D19*(100)</f>
        <v>0</v>
      </c>
      <c r="E7" s="17">
        <f>$D$3/E19*(100)</f>
        <v>0</v>
      </c>
      <c r="F7" s="18">
        <f>$D$3/F19*(100)</f>
        <v>0</v>
      </c>
      <c r="H7" s="1" t="s">
        <v>0</v>
      </c>
      <c r="I7" s="24">
        <f>$D$4*I19/(100)</f>
        <v>0</v>
      </c>
      <c r="J7" s="24">
        <f>$D$4*J19/(100)</f>
        <v>0</v>
      </c>
      <c r="K7" s="25">
        <f>$D$4*K19/(100)</f>
        <v>0</v>
      </c>
    </row>
    <row r="8" spans="2:16" x14ac:dyDescent="0.2">
      <c r="B8" s="37"/>
      <c r="C8" s="2" t="s">
        <v>1</v>
      </c>
      <c r="D8" s="17">
        <f t="shared" ref="D8:E10" si="0">$D$3/D20*(100)</f>
        <v>0</v>
      </c>
      <c r="E8" s="17">
        <f t="shared" si="0"/>
        <v>0</v>
      </c>
      <c r="F8" s="18">
        <f t="shared" ref="F8:F10" si="1">$D$3/F20*(100)</f>
        <v>0</v>
      </c>
      <c r="H8" s="2" t="s">
        <v>1</v>
      </c>
      <c r="I8" s="24">
        <f t="shared" ref="I8:I10" si="2">$D$4*I20/(100)</f>
        <v>0</v>
      </c>
      <c r="J8" s="24">
        <f>$D$4*J20/(100)</f>
        <v>0</v>
      </c>
      <c r="K8" s="25">
        <f t="shared" ref="K8:K10" si="3">$D$4*K20/(100)</f>
        <v>0</v>
      </c>
    </row>
    <row r="9" spans="2:16" x14ac:dyDescent="0.2">
      <c r="B9" s="37"/>
      <c r="C9" s="3" t="s">
        <v>2</v>
      </c>
      <c r="D9" s="17">
        <f t="shared" si="0"/>
        <v>0</v>
      </c>
      <c r="E9" s="17">
        <f t="shared" si="0"/>
        <v>0</v>
      </c>
      <c r="F9" s="18">
        <f t="shared" si="1"/>
        <v>0</v>
      </c>
      <c r="H9" s="3" t="s">
        <v>2</v>
      </c>
      <c r="I9" s="24">
        <f t="shared" si="2"/>
        <v>0</v>
      </c>
      <c r="J9" s="24">
        <f>$D$4*J21/(100)</f>
        <v>0</v>
      </c>
      <c r="K9" s="25">
        <f t="shared" si="3"/>
        <v>0</v>
      </c>
    </row>
    <row r="10" spans="2:16" ht="17" thickBot="1" x14ac:dyDescent="0.25">
      <c r="B10" s="38"/>
      <c r="C10" s="19" t="s">
        <v>3</v>
      </c>
      <c r="D10" s="20">
        <f t="shared" si="0"/>
        <v>0</v>
      </c>
      <c r="E10" s="20">
        <f t="shared" si="0"/>
        <v>0</v>
      </c>
      <c r="F10" s="21">
        <f t="shared" si="1"/>
        <v>0</v>
      </c>
      <c r="H10" s="19" t="s">
        <v>3</v>
      </c>
      <c r="I10" s="26">
        <f t="shared" si="2"/>
        <v>0</v>
      </c>
      <c r="J10" s="26">
        <f>$D$4*J22/(100)</f>
        <v>0</v>
      </c>
      <c r="K10" s="27">
        <f t="shared" si="3"/>
        <v>0</v>
      </c>
    </row>
    <row r="11" spans="2:16" ht="17" thickBot="1" x14ac:dyDescent="0.25"/>
    <row r="12" spans="2:16" x14ac:dyDescent="0.2">
      <c r="B12" s="36" t="s">
        <v>13</v>
      </c>
      <c r="C12" s="34" t="s">
        <v>14</v>
      </c>
      <c r="D12" s="22" t="s">
        <v>15</v>
      </c>
      <c r="E12" s="29" t="s">
        <v>11</v>
      </c>
      <c r="F12" s="23" t="s">
        <v>16</v>
      </c>
    </row>
    <row r="13" spans="2:16" x14ac:dyDescent="0.2">
      <c r="B13" s="37"/>
      <c r="C13" s="1" t="s">
        <v>0</v>
      </c>
      <c r="D13" s="30">
        <f>D7*42.195</f>
        <v>0</v>
      </c>
      <c r="E13" s="30">
        <f t="shared" ref="E13:F13" si="4">E7*42.195</f>
        <v>0</v>
      </c>
      <c r="F13" s="31">
        <f t="shared" si="4"/>
        <v>0</v>
      </c>
    </row>
    <row r="14" spans="2:16" x14ac:dyDescent="0.2">
      <c r="B14" s="37"/>
      <c r="C14" s="2" t="s">
        <v>1</v>
      </c>
      <c r="D14" s="30">
        <f t="shared" ref="D14:F16" si="5">D8*42.195</f>
        <v>0</v>
      </c>
      <c r="E14" s="30">
        <f t="shared" si="5"/>
        <v>0</v>
      </c>
      <c r="F14" s="31">
        <f t="shared" si="5"/>
        <v>0</v>
      </c>
    </row>
    <row r="15" spans="2:16" x14ac:dyDescent="0.2">
      <c r="B15" s="37"/>
      <c r="C15" s="3" t="s">
        <v>2</v>
      </c>
      <c r="D15" s="30">
        <f t="shared" si="5"/>
        <v>0</v>
      </c>
      <c r="E15" s="30">
        <f t="shared" si="5"/>
        <v>0</v>
      </c>
      <c r="F15" s="31">
        <f t="shared" si="5"/>
        <v>0</v>
      </c>
    </row>
    <row r="16" spans="2:16" ht="17" thickBot="1" x14ac:dyDescent="0.25">
      <c r="B16" s="38"/>
      <c r="C16" s="19" t="s">
        <v>3</v>
      </c>
      <c r="D16" s="32">
        <f t="shared" si="5"/>
        <v>0</v>
      </c>
      <c r="E16" s="32">
        <f t="shared" si="5"/>
        <v>0</v>
      </c>
      <c r="F16" s="33">
        <f t="shared" si="5"/>
        <v>0</v>
      </c>
    </row>
    <row r="18" spans="3:11" hidden="1" x14ac:dyDescent="0.2">
      <c r="D18" s="35" t="s">
        <v>9</v>
      </c>
      <c r="E18" s="35"/>
      <c r="F18" s="35"/>
      <c r="H18" s="8" t="s">
        <v>4</v>
      </c>
      <c r="I18" s="35" t="s">
        <v>9</v>
      </c>
      <c r="J18" s="35"/>
      <c r="K18" s="35"/>
    </row>
    <row r="19" spans="3:11" hidden="1" x14ac:dyDescent="0.2">
      <c r="C19" s="4" t="s">
        <v>0</v>
      </c>
      <c r="D19" s="15">
        <v>80</v>
      </c>
      <c r="E19" s="15">
        <f>MEDIAN(D19,F19)</f>
        <v>82.5</v>
      </c>
      <c r="F19" s="15">
        <v>85</v>
      </c>
      <c r="H19" s="4" t="s">
        <v>0</v>
      </c>
      <c r="I19" s="15">
        <v>86</v>
      </c>
      <c r="J19" s="15">
        <f>MEDIAN(I19,K19)</f>
        <v>87.5</v>
      </c>
      <c r="K19" s="15">
        <v>89</v>
      </c>
    </row>
    <row r="20" spans="3:11" hidden="1" x14ac:dyDescent="0.2">
      <c r="C20" s="5" t="s">
        <v>1</v>
      </c>
      <c r="D20" s="16">
        <v>86</v>
      </c>
      <c r="E20" s="15">
        <f t="shared" ref="E20:E22" si="6">MEDIAN(D20,F20)</f>
        <v>87</v>
      </c>
      <c r="F20" s="16">
        <v>88</v>
      </c>
      <c r="H20" s="5" t="s">
        <v>1</v>
      </c>
      <c r="I20" s="16">
        <v>88</v>
      </c>
      <c r="J20" s="15">
        <f t="shared" ref="J20:J22" si="7">MEDIAN(I20,K20)</f>
        <v>89</v>
      </c>
      <c r="K20" s="16">
        <v>90</v>
      </c>
    </row>
    <row r="21" spans="3:11" hidden="1" x14ac:dyDescent="0.2">
      <c r="C21" s="6" t="s">
        <v>2</v>
      </c>
      <c r="D21" s="16">
        <v>89</v>
      </c>
      <c r="E21" s="15">
        <f t="shared" si="6"/>
        <v>90.5</v>
      </c>
      <c r="F21" s="16">
        <v>92</v>
      </c>
      <c r="H21" s="6" t="s">
        <v>2</v>
      </c>
      <c r="I21" s="16">
        <v>90</v>
      </c>
      <c r="J21" s="15">
        <f t="shared" si="7"/>
        <v>91.5</v>
      </c>
      <c r="K21" s="16">
        <v>93</v>
      </c>
    </row>
    <row r="22" spans="3:11" hidden="1" x14ac:dyDescent="0.2">
      <c r="C22" s="7" t="s">
        <v>3</v>
      </c>
      <c r="D22" s="16">
        <v>93</v>
      </c>
      <c r="E22" s="15">
        <f t="shared" si="6"/>
        <v>94</v>
      </c>
      <c r="F22" s="16">
        <v>95</v>
      </c>
      <c r="H22" s="7" t="s">
        <v>3</v>
      </c>
      <c r="I22" s="16">
        <v>92</v>
      </c>
      <c r="J22" s="15">
        <f t="shared" si="7"/>
        <v>93</v>
      </c>
      <c r="K22" s="16">
        <v>94</v>
      </c>
    </row>
  </sheetData>
  <mergeCells count="4">
    <mergeCell ref="D18:F18"/>
    <mergeCell ref="I18:K18"/>
    <mergeCell ref="B6:B10"/>
    <mergeCell ref="B12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76245-8CBA-3B49-96B4-2CED2709A5B2}">
  <dimension ref="B1:P22"/>
  <sheetViews>
    <sheetView zoomScale="160" zoomScaleNormal="160" workbookViewId="0">
      <selection activeCell="G10" sqref="G10"/>
    </sheetView>
  </sheetViews>
  <sheetFormatPr baseColWidth="10" defaultRowHeight="16" x14ac:dyDescent="0.2"/>
  <cols>
    <col min="1" max="1" width="3.33203125" customWidth="1"/>
    <col min="3" max="3" width="20" customWidth="1"/>
    <col min="6" max="6" width="11.83203125" bestFit="1" customWidth="1"/>
    <col min="8" max="8" width="20" customWidth="1"/>
  </cols>
  <sheetData>
    <row r="1" spans="2:16" ht="39" customHeight="1" thickBot="1" x14ac:dyDescent="0.25">
      <c r="B1" s="11" t="s">
        <v>17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3" spans="2:16" x14ac:dyDescent="0.2">
      <c r="C3" s="10" t="s">
        <v>5</v>
      </c>
      <c r="D3" s="9">
        <v>0</v>
      </c>
      <c r="E3" t="s">
        <v>7</v>
      </c>
    </row>
    <row r="4" spans="2:16" x14ac:dyDescent="0.2">
      <c r="C4" s="10" t="s">
        <v>6</v>
      </c>
      <c r="D4" s="14">
        <v>0</v>
      </c>
      <c r="E4" t="s">
        <v>8</v>
      </c>
    </row>
    <row r="5" spans="2:16" ht="17" thickBot="1" x14ac:dyDescent="0.25"/>
    <row r="6" spans="2:16" x14ac:dyDescent="0.2">
      <c r="B6" s="36" t="s">
        <v>12</v>
      </c>
      <c r="C6" s="34" t="s">
        <v>14</v>
      </c>
      <c r="D6" s="22" t="s">
        <v>15</v>
      </c>
      <c r="E6" s="29" t="s">
        <v>11</v>
      </c>
      <c r="F6" s="23" t="s">
        <v>16</v>
      </c>
      <c r="H6" s="34" t="s">
        <v>14</v>
      </c>
      <c r="I6" s="22" t="s">
        <v>15</v>
      </c>
      <c r="J6" s="29" t="s">
        <v>11</v>
      </c>
      <c r="K6" s="23" t="s">
        <v>16</v>
      </c>
    </row>
    <row r="7" spans="2:16" x14ac:dyDescent="0.2">
      <c r="B7" s="37"/>
      <c r="C7" s="1" t="s">
        <v>0</v>
      </c>
      <c r="D7" s="17">
        <f>$D$3/D19*(100)</f>
        <v>0</v>
      </c>
      <c r="E7" s="17">
        <f>$D$3/E19*(100)</f>
        <v>0</v>
      </c>
      <c r="F7" s="18">
        <f>$D$3/F19*(100)</f>
        <v>0</v>
      </c>
      <c r="H7" s="1" t="s">
        <v>0</v>
      </c>
      <c r="I7" s="39">
        <f>$D$4*I19/(100)</f>
        <v>0</v>
      </c>
      <c r="J7" s="39">
        <f>$D$4*J19/(100)</f>
        <v>0</v>
      </c>
      <c r="K7" s="40">
        <f>$D$4*K19/(100)</f>
        <v>0</v>
      </c>
    </row>
    <row r="8" spans="2:16" x14ac:dyDescent="0.2">
      <c r="B8" s="37"/>
      <c r="C8" s="2" t="s">
        <v>1</v>
      </c>
      <c r="D8" s="17">
        <f t="shared" ref="D8:F10" si="0">$D$3/D20*(100)</f>
        <v>0</v>
      </c>
      <c r="E8" s="17">
        <f t="shared" si="0"/>
        <v>0</v>
      </c>
      <c r="F8" s="18">
        <f t="shared" si="0"/>
        <v>0</v>
      </c>
      <c r="H8" s="2" t="s">
        <v>1</v>
      </c>
      <c r="I8" s="39">
        <f t="shared" ref="I8:I10" si="1">$D$4*I20/(100)</f>
        <v>0</v>
      </c>
      <c r="J8" s="39">
        <f>$D$4*J20/(100)</f>
        <v>0</v>
      </c>
      <c r="K8" s="40">
        <f t="shared" ref="K8:K10" si="2">$D$4*K20/(100)</f>
        <v>0</v>
      </c>
    </row>
    <row r="9" spans="2:16" x14ac:dyDescent="0.2">
      <c r="B9" s="37"/>
      <c r="C9" s="3" t="s">
        <v>2</v>
      </c>
      <c r="D9" s="17">
        <f t="shared" si="0"/>
        <v>0</v>
      </c>
      <c r="E9" s="17">
        <f t="shared" si="0"/>
        <v>0</v>
      </c>
      <c r="F9" s="18">
        <f t="shared" si="0"/>
        <v>0</v>
      </c>
      <c r="H9" s="3" t="s">
        <v>2</v>
      </c>
      <c r="I9" s="39">
        <f t="shared" si="1"/>
        <v>0</v>
      </c>
      <c r="J9" s="39">
        <f>$D$4*J21/(100)</f>
        <v>0</v>
      </c>
      <c r="K9" s="40">
        <f t="shared" si="2"/>
        <v>0</v>
      </c>
    </row>
    <row r="10" spans="2:16" ht="17" thickBot="1" x14ac:dyDescent="0.25">
      <c r="B10" s="38"/>
      <c r="C10" s="19" t="s">
        <v>3</v>
      </c>
      <c r="D10" s="20">
        <f t="shared" si="0"/>
        <v>0</v>
      </c>
      <c r="E10" s="20">
        <f t="shared" si="0"/>
        <v>0</v>
      </c>
      <c r="F10" s="21">
        <f t="shared" si="0"/>
        <v>0</v>
      </c>
      <c r="H10" s="19" t="s">
        <v>3</v>
      </c>
      <c r="I10" s="41">
        <f t="shared" si="1"/>
        <v>0</v>
      </c>
      <c r="J10" s="41">
        <f>$D$4*J22/(100)</f>
        <v>0</v>
      </c>
      <c r="K10" s="42">
        <f t="shared" si="2"/>
        <v>0</v>
      </c>
    </row>
    <row r="11" spans="2:16" ht="17" thickBot="1" x14ac:dyDescent="0.25"/>
    <row r="12" spans="2:16" x14ac:dyDescent="0.2">
      <c r="B12" s="36" t="s">
        <v>13</v>
      </c>
      <c r="C12" s="34" t="s">
        <v>14</v>
      </c>
      <c r="D12" s="22" t="s">
        <v>15</v>
      </c>
      <c r="E12" s="29" t="s">
        <v>11</v>
      </c>
      <c r="F12" s="23" t="s">
        <v>16</v>
      </c>
    </row>
    <row r="13" spans="2:16" x14ac:dyDescent="0.2">
      <c r="B13" s="37"/>
      <c r="C13" s="1" t="s">
        <v>0</v>
      </c>
      <c r="D13" s="30">
        <f>D7*21</f>
        <v>0</v>
      </c>
      <c r="E13" s="30">
        <f t="shared" ref="E13:F13" si="3">E7*21</f>
        <v>0</v>
      </c>
      <c r="F13" s="31">
        <f t="shared" si="3"/>
        <v>0</v>
      </c>
    </row>
    <row r="14" spans="2:16" x14ac:dyDescent="0.2">
      <c r="B14" s="37"/>
      <c r="C14" s="2" t="s">
        <v>1</v>
      </c>
      <c r="D14" s="30">
        <f t="shared" ref="D14:F16" si="4">D8*21</f>
        <v>0</v>
      </c>
      <c r="E14" s="30">
        <f t="shared" si="4"/>
        <v>0</v>
      </c>
      <c r="F14" s="31">
        <f t="shared" si="4"/>
        <v>0</v>
      </c>
    </row>
    <row r="15" spans="2:16" x14ac:dyDescent="0.2">
      <c r="B15" s="37"/>
      <c r="C15" s="3" t="s">
        <v>2</v>
      </c>
      <c r="D15" s="30">
        <f t="shared" si="4"/>
        <v>0</v>
      </c>
      <c r="E15" s="30">
        <f t="shared" si="4"/>
        <v>0</v>
      </c>
      <c r="F15" s="31">
        <f t="shared" si="4"/>
        <v>0</v>
      </c>
    </row>
    <row r="16" spans="2:16" ht="17" thickBot="1" x14ac:dyDescent="0.25">
      <c r="B16" s="38"/>
      <c r="C16" s="19" t="s">
        <v>3</v>
      </c>
      <c r="D16" s="32">
        <f t="shared" si="4"/>
        <v>0</v>
      </c>
      <c r="E16" s="32">
        <f t="shared" si="4"/>
        <v>0</v>
      </c>
      <c r="F16" s="33">
        <f t="shared" si="4"/>
        <v>0</v>
      </c>
    </row>
    <row r="18" spans="3:11" hidden="1" x14ac:dyDescent="0.2">
      <c r="D18" s="35" t="s">
        <v>9</v>
      </c>
      <c r="E18" s="35"/>
      <c r="F18" s="35"/>
      <c r="H18" s="28" t="s">
        <v>4</v>
      </c>
      <c r="I18" s="35" t="s">
        <v>9</v>
      </c>
      <c r="J18" s="35"/>
      <c r="K18" s="35"/>
    </row>
    <row r="19" spans="3:11" hidden="1" x14ac:dyDescent="0.2">
      <c r="C19" s="43" t="s">
        <v>0</v>
      </c>
      <c r="D19" s="16">
        <v>86</v>
      </c>
      <c r="E19" s="16">
        <f>MEDIAN(D19,F19)</f>
        <v>87.5</v>
      </c>
      <c r="F19" s="16">
        <v>89</v>
      </c>
      <c r="H19" s="43" t="s">
        <v>0</v>
      </c>
      <c r="I19" s="16">
        <v>87</v>
      </c>
      <c r="J19" s="16">
        <f>MEDIAN(I19,K19)</f>
        <v>88.5</v>
      </c>
      <c r="K19" s="16">
        <v>90</v>
      </c>
    </row>
    <row r="20" spans="3:11" hidden="1" x14ac:dyDescent="0.2">
      <c r="C20" s="44" t="s">
        <v>1</v>
      </c>
      <c r="D20" s="16">
        <v>90</v>
      </c>
      <c r="E20" s="16">
        <f t="shared" ref="E20:E22" si="5">MEDIAN(D20,F20)</f>
        <v>92</v>
      </c>
      <c r="F20" s="16">
        <v>94</v>
      </c>
      <c r="H20" s="44" t="s">
        <v>1</v>
      </c>
      <c r="I20" s="16">
        <v>90</v>
      </c>
      <c r="J20" s="16">
        <f t="shared" ref="J20:J22" si="6">MEDIAN(I20,K20)</f>
        <v>91.5</v>
      </c>
      <c r="K20" s="16">
        <v>93</v>
      </c>
    </row>
    <row r="21" spans="3:11" hidden="1" x14ac:dyDescent="0.2">
      <c r="C21" s="45" t="s">
        <v>2</v>
      </c>
      <c r="D21" s="16">
        <v>93</v>
      </c>
      <c r="E21" s="16">
        <f t="shared" si="5"/>
        <v>94</v>
      </c>
      <c r="F21" s="16">
        <v>95</v>
      </c>
      <c r="H21" s="45" t="s">
        <v>2</v>
      </c>
      <c r="I21" s="16">
        <v>93</v>
      </c>
      <c r="J21" s="16">
        <f t="shared" si="6"/>
        <v>95</v>
      </c>
      <c r="K21" s="16">
        <v>97</v>
      </c>
    </row>
    <row r="22" spans="3:11" hidden="1" x14ac:dyDescent="0.2">
      <c r="C22" s="46" t="s">
        <v>3</v>
      </c>
      <c r="D22" s="16">
        <v>96</v>
      </c>
      <c r="E22" s="16">
        <f t="shared" si="5"/>
        <v>98</v>
      </c>
      <c r="F22" s="16">
        <v>100</v>
      </c>
      <c r="H22" s="46" t="s">
        <v>3</v>
      </c>
      <c r="I22" s="16">
        <v>97</v>
      </c>
      <c r="J22" s="16">
        <f t="shared" si="6"/>
        <v>98.5</v>
      </c>
      <c r="K22" s="16">
        <v>100</v>
      </c>
    </row>
  </sheetData>
  <mergeCells count="4">
    <mergeCell ref="B6:B10"/>
    <mergeCell ref="B12:B16"/>
    <mergeCell ref="D18:F18"/>
    <mergeCell ref="I18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Pace Guide</vt:lpstr>
      <vt:lpstr>MARATHON</vt:lpstr>
      <vt:lpstr>HALF MARATHON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2022-07-11T16:46:23Z</dcterms:created>
  <dcterms:modified xsi:type="dcterms:W3CDTF">2022-07-11T17:26:41Z</dcterms:modified>
</cp:coreProperties>
</file>